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0" windowWidth="23040" windowHeight="9060"/>
  </bookViews>
  <sheets>
    <sheet name="средства за хигијену о стру ц" sheetId="2" r:id="rId1"/>
  </sheets>
  <calcPr calcId="144525"/>
</workbook>
</file>

<file path=xl/calcChain.xml><?xml version="1.0" encoding="utf-8"?>
<calcChain xmlns="http://schemas.openxmlformats.org/spreadsheetml/2006/main">
  <c r="E11" i="2" l="1"/>
  <c r="E12" i="2"/>
  <c r="E68" i="2" l="1"/>
  <c r="F68" i="2"/>
  <c r="H68" i="2"/>
  <c r="E67" i="2"/>
  <c r="F67" i="2"/>
  <c r="H67" i="2"/>
  <c r="I68" i="2" l="1"/>
  <c r="I67" i="2"/>
  <c r="H66" i="2" l="1"/>
  <c r="I66" i="2" s="1"/>
  <c r="F66" i="2"/>
  <c r="E66" i="2"/>
  <c r="F54" i="2"/>
  <c r="E54" i="2"/>
  <c r="E13" i="2" l="1"/>
  <c r="E14" i="2"/>
  <c r="E15" i="2"/>
  <c r="E16" i="2"/>
  <c r="E17" i="2"/>
  <c r="E18" i="2"/>
  <c r="E19" i="2"/>
  <c r="E20" i="2"/>
  <c r="E21" i="2"/>
  <c r="E22" i="2"/>
  <c r="E23" i="2"/>
  <c r="E24" i="2"/>
  <c r="E25" i="2"/>
  <c r="E26" i="2"/>
  <c r="E27" i="2"/>
  <c r="E28" i="2"/>
  <c r="E29" i="2"/>
  <c r="E30" i="2"/>
  <c r="E31" i="2"/>
  <c r="E32" i="2"/>
  <c r="E33" i="2"/>
  <c r="E34" i="2"/>
  <c r="E35" i="2"/>
  <c r="E36" i="2"/>
  <c r="E37" i="2"/>
  <c r="E38" i="2"/>
  <c r="E39" i="2"/>
  <c r="E40" i="2"/>
  <c r="E41" i="2"/>
  <c r="E42" i="2"/>
  <c r="E43" i="2"/>
  <c r="E44" i="2"/>
  <c r="E45" i="2"/>
  <c r="E46" i="2"/>
  <c r="E47" i="2"/>
  <c r="E48" i="2"/>
  <c r="E49" i="2"/>
  <c r="E50" i="2"/>
  <c r="E51" i="2"/>
  <c r="E52" i="2"/>
  <c r="E53" i="2"/>
  <c r="E55" i="2"/>
  <c r="E56" i="2"/>
  <c r="E57" i="2"/>
  <c r="E58" i="2"/>
  <c r="E59" i="2"/>
  <c r="E60" i="2"/>
  <c r="E61" i="2"/>
  <c r="E62" i="2"/>
  <c r="E63" i="2"/>
  <c r="E64" i="2"/>
  <c r="E65" i="2"/>
  <c r="F12" i="2" l="1"/>
  <c r="F13" i="2"/>
  <c r="F14" i="2"/>
  <c r="F15" i="2"/>
  <c r="F16" i="2"/>
  <c r="F17" i="2"/>
  <c r="F18" i="2"/>
  <c r="F19" i="2"/>
  <c r="F20" i="2"/>
  <c r="F21" i="2"/>
  <c r="F22" i="2"/>
  <c r="F23" i="2"/>
  <c r="F24" i="2"/>
  <c r="F25" i="2"/>
  <c r="F26" i="2"/>
  <c r="F27" i="2"/>
  <c r="F28" i="2"/>
  <c r="F29" i="2"/>
  <c r="F30" i="2"/>
  <c r="F31" i="2"/>
  <c r="F32" i="2"/>
  <c r="F33" i="2"/>
  <c r="F34" i="2"/>
  <c r="F35" i="2"/>
  <c r="F36" i="2"/>
  <c r="F37" i="2"/>
  <c r="F38" i="2"/>
  <c r="F39" i="2"/>
  <c r="F40" i="2"/>
  <c r="F41" i="2"/>
  <c r="F42" i="2"/>
  <c r="F43" i="2"/>
  <c r="F44" i="2"/>
  <c r="F45" i="2"/>
  <c r="F46" i="2"/>
  <c r="F47" i="2"/>
  <c r="F48" i="2"/>
  <c r="F49" i="2"/>
  <c r="F50" i="2"/>
  <c r="F51" i="2"/>
  <c r="F52" i="2"/>
  <c r="F53" i="2"/>
  <c r="F55" i="2"/>
  <c r="F56" i="2"/>
  <c r="F57" i="2"/>
  <c r="F58" i="2"/>
  <c r="F59" i="2"/>
  <c r="F60" i="2"/>
  <c r="F61" i="2"/>
  <c r="F62" i="2"/>
  <c r="F63" i="2"/>
  <c r="F64" i="2"/>
  <c r="F65" i="2"/>
  <c r="F11" i="2"/>
  <c r="H62" i="2" l="1"/>
  <c r="I62" i="2" s="1"/>
  <c r="H63" i="2"/>
  <c r="I63" i="2" s="1"/>
  <c r="H64" i="2"/>
  <c r="I64" i="2" s="1"/>
  <c r="H65" i="2"/>
  <c r="I65" i="2" s="1"/>
  <c r="H51" i="2" l="1"/>
  <c r="I51" i="2" s="1"/>
  <c r="H52" i="2"/>
  <c r="I52" i="2" s="1"/>
  <c r="H53" i="2"/>
  <c r="I53" i="2" s="1"/>
  <c r="H54" i="2"/>
  <c r="I54" i="2" s="1"/>
  <c r="H55" i="2"/>
  <c r="I55" i="2" s="1"/>
  <c r="H56" i="2"/>
  <c r="I56" i="2" s="1"/>
  <c r="H57" i="2"/>
  <c r="I57" i="2" s="1"/>
  <c r="H58" i="2"/>
  <c r="H59" i="2"/>
  <c r="I59" i="2" s="1"/>
  <c r="H60" i="2"/>
  <c r="I60" i="2" s="1"/>
  <c r="H61" i="2"/>
  <c r="I61" i="2" s="1"/>
  <c r="H12" i="2"/>
  <c r="H13" i="2"/>
  <c r="I13" i="2" s="1"/>
  <c r="H14" i="2"/>
  <c r="I14" i="2" s="1"/>
  <c r="H15" i="2"/>
  <c r="I15" i="2" s="1"/>
  <c r="H16" i="2"/>
  <c r="I16" i="2" s="1"/>
  <c r="H17" i="2"/>
  <c r="I17" i="2" s="1"/>
  <c r="H18" i="2"/>
  <c r="I18" i="2" s="1"/>
  <c r="H19" i="2"/>
  <c r="I19" i="2" s="1"/>
  <c r="H20" i="2"/>
  <c r="I20" i="2" s="1"/>
  <c r="H21" i="2"/>
  <c r="I21" i="2" s="1"/>
  <c r="H22" i="2"/>
  <c r="I22" i="2" s="1"/>
  <c r="H23" i="2"/>
  <c r="I23" i="2" s="1"/>
  <c r="H24" i="2"/>
  <c r="I24" i="2" s="1"/>
  <c r="H25" i="2"/>
  <c r="I25" i="2" s="1"/>
  <c r="H26" i="2"/>
  <c r="I26" i="2" s="1"/>
  <c r="H27" i="2"/>
  <c r="I27" i="2" s="1"/>
  <c r="H28" i="2"/>
  <c r="I28" i="2" s="1"/>
  <c r="H29" i="2"/>
  <c r="I29" i="2" s="1"/>
  <c r="H30" i="2"/>
  <c r="I30" i="2" s="1"/>
  <c r="H31" i="2"/>
  <c r="I31" i="2" s="1"/>
  <c r="H32" i="2"/>
  <c r="I32" i="2" s="1"/>
  <c r="H33" i="2"/>
  <c r="I33" i="2" s="1"/>
  <c r="H34" i="2"/>
  <c r="I34" i="2" s="1"/>
  <c r="H35" i="2"/>
  <c r="I35" i="2" s="1"/>
  <c r="H36" i="2"/>
  <c r="I36" i="2" s="1"/>
  <c r="H37" i="2"/>
  <c r="I37" i="2" s="1"/>
  <c r="H38" i="2"/>
  <c r="I38" i="2" s="1"/>
  <c r="H39" i="2"/>
  <c r="I39" i="2" s="1"/>
  <c r="H40" i="2"/>
  <c r="I40" i="2" s="1"/>
  <c r="H41" i="2"/>
  <c r="I41" i="2" s="1"/>
  <c r="H42" i="2"/>
  <c r="I42" i="2" s="1"/>
  <c r="H43" i="2"/>
  <c r="H44" i="2"/>
  <c r="I44" i="2" s="1"/>
  <c r="H45" i="2"/>
  <c r="I45" i="2" s="1"/>
  <c r="H46" i="2"/>
  <c r="I46" i="2" s="1"/>
  <c r="H47" i="2"/>
  <c r="I47" i="2" s="1"/>
  <c r="H48" i="2"/>
  <c r="I48" i="2" s="1"/>
  <c r="H49" i="2"/>
  <c r="I49" i="2" s="1"/>
  <c r="H50" i="2"/>
  <c r="I50" i="2" s="1"/>
  <c r="I43" i="2" l="1"/>
  <c r="I58" i="2"/>
  <c r="I12" i="2"/>
  <c r="H11" i="2"/>
  <c r="H69" i="2" s="1"/>
  <c r="I11" i="2" l="1"/>
  <c r="H71" i="2" s="1"/>
  <c r="H70" i="2" l="1"/>
</calcChain>
</file>

<file path=xl/sharedStrings.xml><?xml version="1.0" encoding="utf-8"?>
<sst xmlns="http://schemas.openxmlformats.org/spreadsheetml/2006/main" count="125" uniqueCount="81">
  <si>
    <t>Р.Б.</t>
  </si>
  <si>
    <t>Назив</t>
  </si>
  <si>
    <t>ј. Мере</t>
  </si>
  <si>
    <t>Кол.</t>
  </si>
  <si>
    <t>Произвођачка или фактурна цена</t>
  </si>
  <si>
    <t>Остали трошкови набавке*</t>
  </si>
  <si>
    <t>Јединична набавна цена производа (2+3)</t>
  </si>
  <si>
    <t>Укупна вредност без ПДВ-а (4x1)</t>
  </si>
  <si>
    <t>Укупна вредност са ПДВ-ом (5+ПДВ)</t>
  </si>
  <si>
    <t>Проценат ПДВ-а</t>
  </si>
  <si>
    <t>ком</t>
  </si>
  <si>
    <t xml:space="preserve"> </t>
  </si>
  <si>
    <t>ЗОГЕР ЗА ПОД</t>
  </si>
  <si>
    <t>ЂУБРОВНИК ПВЦ</t>
  </si>
  <si>
    <t>КОФА Опис: пвц 10 лит Са ПВЦ рукохватом</t>
  </si>
  <si>
    <t>КОФА са цедилом Опис: 10 л ПВЦ Са ПВЦ рукохватом</t>
  </si>
  <si>
    <t>КЕСЕ ТРЕГЕРИЦЕ ВЕЛИКЕ Опис:7,5 кг, 15 микр.</t>
  </si>
  <si>
    <t>КЕСЕ ТРЕГЕРИЦЕ Опис: 2,2 кг, 8 микрона</t>
  </si>
  <si>
    <t>КЕСЕ ЗА ЗАМРЗИВАЧ Опис: 3 кг  1/50</t>
  </si>
  <si>
    <t xml:space="preserve">Пак. </t>
  </si>
  <si>
    <t>ПРАШАК ЗА ВЕШ –паковање – Џак   25/1 Опис: миним  5-15% анјонских састојака, мање од 5% нејоснких састојака</t>
  </si>
  <si>
    <t>Пак-џак (Дати цену по џаку)</t>
  </si>
  <si>
    <t>ТОАЛЕТ ПАПИР Опис: двослојни , 100% целулоза, тежина ролне минимум 70гр, паковање 100/1</t>
  </si>
  <si>
    <t>Пак. Дати цену за паковање</t>
  </si>
  <si>
    <t>ТЕЧНОСТ ЗА СТАКЛО  1/1 Опис: Етил алкохол, нејонски сурфактанти, мирис</t>
  </si>
  <si>
    <t>лит</t>
  </si>
  <si>
    <t>ТЕЧНОСТ ЗА СТАКЛО СА ПУМПИЦОМ 750 мл Опис: Етил алкохол, нејонски сурфактанти, мирис</t>
  </si>
  <si>
    <t>СУНЂЕР ЗА СУДОВЕ Опис: са високо ефикасним абразивом који не оштећује површину, направљен од чврстог квалитетног материјала, ВИСОКОГ КВАЛИТЕТА. Абразив мора бити чврсто фиксиран за основни део. Основни део је направљен од сунђера густине минимум 18 кг/м3 Погодан и за нерђајући челик, алуминијум, порцелан, стакло. дим. 70X130 мм</t>
  </si>
  <si>
    <t>САПУН ЗА РУКЕ Опис: Дерматолошки испитан 100гр</t>
  </si>
  <si>
    <t>КРПА ЗА ПОД  Опис:Памучна, 500x1000</t>
  </si>
  <si>
    <t>КРПА “МАГИЧНА” Микрофибер Опис: дим.30x30 Микрофибер крпа за вишенаменско чишћење. У себи садржи липофилни и хидрофилни микрофибер. Састав: 70% полиестер, 30% полиамид.Упија тецности,уља,отиске прстију,прљавштину са свих површина</t>
  </si>
  <si>
    <t>ЧЕТКА РИБАЋА</t>
  </si>
  <si>
    <t>ФОЛИЈА АЛУМИНИЈУМСКА Опис: ролна 30м</t>
  </si>
  <si>
    <t>ВЦ САНИТАР Опис: паковање 5­ /1 лит; ≤5  5% нејонски сурфакант,фосфорна киселина, лимунска киселина, мирис, конзерванс ПХ 1 % воденог раствора 2-3, ПАМ минимум 3</t>
  </si>
  <si>
    <t>Комад Дати цену за комад 5/1</t>
  </si>
  <si>
    <t>СРЕДСТВО ЗА ПОДОВЕ паковање 5/1 Опис: анјонски сурфакт мање од 5%, амфотерми сурфактант мање од 5%, мирис , конзерванс, радни раствор 1:20-1:50</t>
  </si>
  <si>
    <t>САЛВЕТЕ  паковање 100 /1 Опис: салвете дим 30x30</t>
  </si>
  <si>
    <t>Пак.  дати цену за паковање 100/1</t>
  </si>
  <si>
    <t>ЧАША Опис:ПВЦ 0.10 л</t>
  </si>
  <si>
    <t>ЧАША Опис: ПВЦ 0.20 л</t>
  </si>
  <si>
    <t>Сона киселина 1/1</t>
  </si>
  <si>
    <t>УЛОЖАК БРИСКО Опис: ТРАКАСТИ</t>
  </si>
  <si>
    <t>УЛОЖАК БРИСКО Опис: КАНАП минимум 180гр</t>
  </si>
  <si>
    <t>БРИСАЧ ПОДА СА ШТАПОМ Опис: 55 цм (гума)</t>
  </si>
  <si>
    <t>Штапови за бриска /чвршћи</t>
  </si>
  <si>
    <t>САПУН ТЕЧНИ Опис: 1 Л ,антибактерисјки течни сапун на бази минимум 1%  бензалконијумхкорида као активне суптанце ПХ вредност на 20 степени , 6:7 ПАМ минимум 10</t>
  </si>
  <si>
    <t>ЖИЦА ЗА СУДОВЕ</t>
  </si>
  <si>
    <t>ТЕЧНОСТ ЗА СУДОВЕ паковање 5/1 Опис: минимум анјонски  суфрактанти 5-15 %,  нејонски суфрактанти &lt;5%,амфортерни суфрактанти &lt;5% мирис, натријум хлорид, конзерванс ПХ 1% воденог раствора 6-7, ПАМ минимум 10</t>
  </si>
  <si>
    <t>Ком. дати цену по комаду</t>
  </si>
  <si>
    <t>кесе за смеђе 1100х1500 50 микрона</t>
  </si>
  <si>
    <t>Метлице мале сиркове</t>
  </si>
  <si>
    <t>Метла велика сиркова</t>
  </si>
  <si>
    <t>Бик за бријање са једним ножем</t>
  </si>
  <si>
    <t>Корпа  за смеће ПВЦ канцерларијска</t>
  </si>
  <si>
    <t>Вакум гума са дршком за отпушавање лавабоа</t>
  </si>
  <si>
    <t>РУКАВИЦЕ ОПИС: ДОМАЋИНСКЕ, ГУМЕНЕ , Л, М, ХЛ</t>
  </si>
  <si>
    <t>пар</t>
  </si>
  <si>
    <t>ТЕЧНОСТ ЗА МАШИНСКО ПРАЊЕ СУДОВА ЗА МАШИНУ Течно, паковање   25/1 литара универзално високоалкално средство за прање у професионалним машинама са садржајем активног хлора (натријумхипохлорит од 1до 5%) садржи калијум-хидроксид  од 5 до 10%, натријум –хидроксид од 1-5%.Пх –вредност на 20 степени Ц ОД 12 ДО 14 Густина од 1,3 до 1,23г/цм3 , не садржи НТА.Паковање ±5%,  сигурносни канистер са сигурносним чепом у боји који указује на састојке  високоалкално средство за 25кг,''Winterhalter Ф8400'' или одговарајуће, мора одговарати машини за прање посуђа коју поседује</t>
  </si>
  <si>
    <t>пак</t>
  </si>
  <si>
    <t>Убрус ролна 50/1.Опис:двослојни ,100% целулоза, тежина ролне минимум 160 гр</t>
  </si>
  <si>
    <t>ВИМ Течни или одговарајуће.Опис:паковање:1/1 лит. Активне материје 4%,састав&lt;5% anionic surfanctants.5%nonionic surfactants,Sodium Tripolyphosphate,parfum</t>
  </si>
  <si>
    <t xml:space="preserve">Рукавице једнократне са талком  100/1 XL </t>
  </si>
  <si>
    <t>Рукавице једнократне са талком 100/1  L</t>
  </si>
  <si>
    <t>Четка за вц шољу са постољем пвц</t>
  </si>
  <si>
    <t>Џак за шут 50x100</t>
  </si>
  <si>
    <t>Таблете за прање koнвектомата(Ратионал комбо класик-актив грин) или одговарајуће</t>
  </si>
  <si>
    <t>Таблете за испирање    ковенктомата(Ратионал комбо класик-care или одговарајуће</t>
  </si>
  <si>
    <t xml:space="preserve">ПАК </t>
  </si>
  <si>
    <t>KESE ZA USISIVAC KARCHER NT35/1 AP PROFESIONAL 5/1</t>
  </si>
  <si>
    <t>СРЕДСТВО ЗА ЧИШЋЕЊЕ САНИТАРИЈА И СКИДАЊЕ КАМЕНЦА У ГЕЛУ 1/1 л  ukoliko proizvođač ne proizvodi zahtevani proizvod u  pakovanju od 1/l prihvata se  proizvod u pakovanju od 0,750 ml. Опис: “доместос” –одговарајуће, мин 2г водоник пероксида ≤5%:нејонских сурфактаната, избељивач на бази кисеоника, мирис</t>
  </si>
  <si>
    <t>КРПА ТРУЛЕКС Опис: TRULEKS KRPA  180mm пута 200 mm, PAKOVANjE  3/1</t>
  </si>
  <si>
    <t xml:space="preserve">Средство за прање  рерне 1/1..Specijalno sredstvo za efikasno čišćenje i odmašćivanje rerni i jako zaprljanih površina. Sastav: NaOh manje od 5 %, nejonogeni tenzidi manje od 5%, katjonski tenzidi manje od 3%, karboksimetil-celuloza manje od 5%, Kompleksoni, Fosfonati, stabilizatori, miris. (SAFE &amp;CLEAN "RERNOS"-odgovarajuće) </t>
  </si>
  <si>
    <t>sredstvo za dezinfekciju  "asepsolл " -odgovarajuće,  5% asepsol u  Pakovanje 5 litara</t>
  </si>
  <si>
    <t>КЕСЕ ЗА СМЕЋЕ: Опис: дим. 500Х900 30МИКРОНА</t>
  </si>
  <si>
    <t>КЕСЕ ЗА СМЕЋЕ Опис дим: 700х1100 30 МИКРОНА</t>
  </si>
  <si>
    <t>Гранулат за дезинфекцију 1/1</t>
  </si>
  <si>
    <t>шампон1/1</t>
  </si>
  <si>
    <t>koм</t>
  </si>
  <si>
    <t>Салвете за декупаж 1/1 разних дезена</t>
  </si>
  <si>
    <t>улошци дневни 20/1</t>
  </si>
  <si>
    <t>улошци ноћни 7/1</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</si>
</sst>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_ ;\-#,##0.00\ "/>
  </numFmts>
  <fonts count="20" x14ac:knownFonts="1">
    <font>
      <sz val="11"/>
      <color theme="1"/>
      <name val="Calibri"/>
      <charset val="238"/>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4"/>
      <color theme="1"/>
      <name val="Calibri"/>
      <family val="2"/>
      <scheme val="minor"/>
    </font>
    <font>
      <b/>
      <sz val="11"/>
      <color theme="1"/>
      <name val="Calibri"/>
      <family val="2"/>
      <scheme val="minor"/>
    </font>
    <font>
      <sz val="11"/>
      <color theme="1"/>
      <name val="Calibri"/>
      <family val="2"/>
      <scheme val="minor"/>
    </font>
    <font>
      <sz val="11"/>
      <color rgb="FF9C0006"/>
      <name val="Calibri"/>
      <family val="2"/>
      <scheme val="minor"/>
    </font>
    <font>
      <sz val="11"/>
      <color rgb="FF006100"/>
      <name val="Calibri"/>
      <family val="2"/>
      <scheme val="minor"/>
    </font>
    <font>
      <sz val="11"/>
      <color rgb="FF9C6500"/>
      <name val="Calibri"/>
      <family val="2"/>
      <scheme val="minor"/>
    </font>
    <font>
      <sz val="11"/>
      <color theme="0"/>
      <name val="Calibri"/>
      <family val="2"/>
      <scheme val="minor"/>
    </font>
    <font>
      <sz val="11"/>
      <color theme="1"/>
      <name val="Calibri"/>
      <family val="2"/>
      <scheme val="minor"/>
    </font>
    <font>
      <sz val="12"/>
      <color rgb="FF000000"/>
      <name val="Times New Roman"/>
      <family val="1"/>
    </font>
    <font>
      <sz val="11"/>
      <color theme="1"/>
      <name val="Arial"/>
      <family val="2"/>
    </font>
    <font>
      <b/>
      <sz val="11"/>
      <color theme="1"/>
      <name val="Arial"/>
      <family val="2"/>
    </font>
    <font>
      <sz val="11"/>
      <color rgb="FF000000"/>
      <name val="Arial"/>
      <family val="2"/>
    </font>
    <font>
      <sz val="10"/>
      <name val="Arial"/>
      <family val="2"/>
      <charset val="238"/>
    </font>
    <font>
      <sz val="11"/>
      <color theme="1"/>
      <name val="Times New Roman"/>
      <family val="1"/>
      <charset val="238"/>
    </font>
    <font>
      <sz val="14"/>
      <color theme="1"/>
      <name val="Calibri"/>
      <family val="2"/>
      <scheme val="minor"/>
    </font>
  </fonts>
  <fills count="15">
    <fill>
      <patternFill patternType="none"/>
    </fill>
    <fill>
      <patternFill patternType="gray125"/>
    </fill>
    <fill>
      <patternFill patternType="solid">
        <fgColor theme="7" tint="0.59999389629810485"/>
        <bgColor indexed="64"/>
      </patternFill>
    </fill>
    <fill>
      <patternFill patternType="solid">
        <fgColor theme="6" tint="0.59999389629810485"/>
        <bgColor indexed="64"/>
      </patternFill>
    </fill>
    <fill>
      <patternFill patternType="solid">
        <fgColor rgb="FFFFC7CE"/>
        <bgColor indexed="64"/>
      </patternFill>
    </fill>
    <fill>
      <patternFill patternType="solid">
        <fgColor rgb="FFC6EFCE"/>
        <bgColor indexed="64"/>
      </patternFill>
    </fill>
    <fill>
      <patternFill patternType="solid">
        <fgColor rgb="FFFFEB9C"/>
        <bgColor indexed="64"/>
      </patternFill>
    </fill>
    <fill>
      <patternFill patternType="solid">
        <fgColor theme="5" tint="0.39994506668294322"/>
        <bgColor indexed="64"/>
      </patternFill>
    </fill>
    <fill>
      <patternFill patternType="solid">
        <fgColor theme="8" tint="0.59999389629810485"/>
        <bgColor indexed="64"/>
      </patternFill>
    </fill>
    <fill>
      <patternFill patternType="solid">
        <fgColor theme="9" tint="0.39994506668294322"/>
        <bgColor indexed="64"/>
      </patternFill>
    </fill>
    <fill>
      <patternFill patternType="solid">
        <fgColor theme="3" tint="0.79995117038483843"/>
        <bgColor indexed="64"/>
      </patternFill>
    </fill>
    <fill>
      <patternFill patternType="solid">
        <fgColor theme="4"/>
        <bgColor indexed="64"/>
      </patternFill>
    </fill>
    <fill>
      <patternFill patternType="solid">
        <fgColor theme="7"/>
        <bgColor indexed="64"/>
      </patternFill>
    </fill>
    <fill>
      <patternFill patternType="solid">
        <fgColor theme="3" tint="0.79998168889431442"/>
        <bgColor indexed="64"/>
      </patternFill>
    </fill>
    <fill>
      <patternFill patternType="solid">
        <fgColor theme="0"/>
        <bgColor indexed="64"/>
      </patternFill>
    </fill>
  </fills>
  <borders count="11">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style="medium">
        <color indexed="64"/>
      </right>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thin">
        <color auto="1"/>
      </left>
      <right style="thin">
        <color auto="1"/>
      </right>
      <top/>
      <bottom/>
      <diagonal/>
    </border>
  </borders>
  <cellStyleXfs count="11">
    <xf numFmtId="0" fontId="0" fillId="0" borderId="0"/>
    <xf numFmtId="0" fontId="7" fillId="3" borderId="0" applyNumberFormat="0" applyBorder="0" applyAlignment="0" applyProtection="0"/>
    <xf numFmtId="0" fontId="9" fillId="5" borderId="0" applyNumberFormat="0" applyBorder="0" applyAlignment="0" applyProtection="0"/>
    <xf numFmtId="0" fontId="8" fillId="4" borderId="0" applyNumberFormat="0" applyBorder="0" applyAlignment="0" applyProtection="0"/>
    <xf numFmtId="0" fontId="10" fillId="6" borderId="0" applyNumberFormat="0" applyBorder="0" applyAlignment="0" applyProtection="0"/>
    <xf numFmtId="0" fontId="11" fillId="11" borderId="0" applyNumberFormat="0" applyBorder="0" applyAlignment="0" applyProtection="0"/>
    <xf numFmtId="0" fontId="11" fillId="7" borderId="0" applyNumberFormat="0" applyBorder="0" applyAlignment="0" applyProtection="0"/>
    <xf numFmtId="0" fontId="11" fillId="12" borderId="0" applyNumberFormat="0" applyBorder="0" applyAlignment="0" applyProtection="0"/>
    <xf numFmtId="0" fontId="7" fillId="2" borderId="0" applyNumberFormat="0" applyBorder="0" applyAlignment="0" applyProtection="0"/>
    <xf numFmtId="0" fontId="7" fillId="8" borderId="0" applyNumberFormat="0" applyBorder="0" applyAlignment="0" applyProtection="0"/>
    <xf numFmtId="0" fontId="11" fillId="9" borderId="0" applyNumberFormat="0" applyBorder="0" applyAlignment="0" applyProtection="0"/>
  </cellStyleXfs>
  <cellXfs count="57">
    <xf numFmtId="0" fontId="0" fillId="0" borderId="0" xfId="0"/>
    <xf numFmtId="0" fontId="0" fillId="0" borderId="0" xfId="0" applyProtection="1">
      <protection locked="0"/>
    </xf>
    <xf numFmtId="0" fontId="7" fillId="2" borderId="1" xfId="8" applyBorder="1" applyAlignment="1" applyProtection="1">
      <alignment horizontal="center" vertical="center"/>
    </xf>
    <xf numFmtId="0" fontId="7" fillId="3" borderId="2" xfId="1" applyBorder="1" applyAlignment="1" applyProtection="1">
      <alignment horizontal="center" vertical="center"/>
    </xf>
    <xf numFmtId="0" fontId="8" fillId="4" borderId="2" xfId="3" applyBorder="1" applyAlignment="1" applyProtection="1">
      <alignment horizontal="center" vertical="center"/>
    </xf>
    <xf numFmtId="0" fontId="9" fillId="5" borderId="2" xfId="2" applyBorder="1" applyAlignment="1" applyProtection="1">
      <alignment horizontal="center" vertical="center"/>
    </xf>
    <xf numFmtId="0" fontId="10" fillId="6" borderId="2" xfId="4" applyBorder="1" applyAlignment="1" applyProtection="1">
      <alignment horizontal="center" vertical="center" textRotation="90" wrapText="1"/>
    </xf>
    <xf numFmtId="0" fontId="11" fillId="7" borderId="2" xfId="6" applyBorder="1" applyAlignment="1" applyProtection="1">
      <alignment horizontal="center" vertical="center" textRotation="90" wrapText="1"/>
    </xf>
    <xf numFmtId="0" fontId="7" fillId="8" borderId="2" xfId="9" applyBorder="1" applyAlignment="1" applyProtection="1">
      <alignment horizontal="center" vertical="center" textRotation="90" wrapText="1"/>
    </xf>
    <xf numFmtId="0" fontId="11" fillId="9" borderId="2" xfId="10" applyBorder="1" applyAlignment="1" applyProtection="1">
      <alignment horizontal="center" vertical="center" textRotation="90" wrapText="1"/>
    </xf>
    <xf numFmtId="0" fontId="11" fillId="11" borderId="2" xfId="5" applyBorder="1" applyAlignment="1" applyProtection="1">
      <alignment horizontal="center" vertical="center" textRotation="90" wrapText="1"/>
    </xf>
    <xf numFmtId="0" fontId="11" fillId="12" borderId="3" xfId="7" applyBorder="1" applyAlignment="1" applyProtection="1">
      <alignment horizontal="center" vertical="center" textRotation="90" wrapText="1"/>
    </xf>
    <xf numFmtId="0" fontId="7" fillId="0" borderId="0" xfId="0" applyFont="1" applyAlignment="1" applyProtection="1">
      <alignment vertical="center"/>
      <protection locked="0"/>
    </xf>
    <xf numFmtId="0" fontId="12" fillId="0" borderId="0" xfId="0" applyFont="1" applyAlignment="1">
      <alignment vertical="center"/>
    </xf>
    <xf numFmtId="4" fontId="6" fillId="10" borderId="5" xfId="0" applyNumberFormat="1" applyFont="1" applyFill="1" applyBorder="1" applyAlignment="1" applyProtection="1">
      <alignment horizontal="center"/>
      <protection locked="0"/>
    </xf>
    <xf numFmtId="0" fontId="6" fillId="14" borderId="5" xfId="0" applyFont="1" applyFill="1" applyBorder="1" applyAlignment="1">
      <alignment horizontal="center"/>
    </xf>
    <xf numFmtId="0" fontId="0" fillId="14" borderId="4" xfId="0" applyFill="1" applyBorder="1"/>
    <xf numFmtId="4" fontId="6" fillId="14" borderId="5" xfId="0" applyNumberFormat="1" applyFont="1" applyFill="1" applyBorder="1" applyProtection="1">
      <protection locked="0"/>
    </xf>
    <xf numFmtId="0" fontId="14" fillId="14" borderId="6" xfId="0" applyFont="1" applyFill="1" applyBorder="1"/>
    <xf numFmtId="0" fontId="13" fillId="0" borderId="7" xfId="0" applyFont="1" applyBorder="1" applyAlignment="1">
      <alignment horizontal="left" vertical="center"/>
    </xf>
    <xf numFmtId="0" fontId="0" fillId="14" borderId="8" xfId="0" applyFill="1" applyBorder="1"/>
    <xf numFmtId="0" fontId="6" fillId="14" borderId="8" xfId="0" applyFont="1" applyFill="1" applyBorder="1" applyAlignment="1">
      <alignment horizontal="center"/>
    </xf>
    <xf numFmtId="0" fontId="6" fillId="14" borderId="9" xfId="0" applyFont="1" applyFill="1" applyBorder="1" applyAlignment="1">
      <alignment horizontal="center"/>
    </xf>
    <xf numFmtId="0" fontId="16" fillId="0" borderId="5" xfId="0" applyFont="1" applyBorder="1" applyAlignment="1">
      <alignment horizontal="left" vertical="center"/>
    </xf>
    <xf numFmtId="0" fontId="16" fillId="0" borderId="5" xfId="0" applyFont="1" applyBorder="1" applyAlignment="1">
      <alignment horizontal="center" vertical="center"/>
    </xf>
    <xf numFmtId="0" fontId="6" fillId="0" borderId="5" xfId="0" applyFont="1" applyBorder="1" applyAlignment="1">
      <alignment horizontal="left"/>
    </xf>
    <xf numFmtId="0" fontId="14" fillId="14" borderId="0" xfId="0" applyFont="1" applyFill="1"/>
    <xf numFmtId="0" fontId="14" fillId="14" borderId="5" xfId="0" applyFont="1" applyFill="1" applyBorder="1"/>
    <xf numFmtId="4" fontId="17" fillId="0" borderId="0" xfId="0" applyNumberFormat="1" applyFont="1" applyAlignment="1">
      <alignment horizontal="right"/>
    </xf>
    <xf numFmtId="0" fontId="0" fillId="14" borderId="0" xfId="0" applyFill="1"/>
    <xf numFmtId="0" fontId="18" fillId="0" borderId="5" xfId="0" applyFont="1" applyBorder="1" applyAlignment="1">
      <alignment horizontal="left" vertical="center" wrapText="1"/>
    </xf>
    <xf numFmtId="0" fontId="18" fillId="0" borderId="5" xfId="0" applyFont="1" applyBorder="1" applyAlignment="1">
      <alignment horizontal="center" vertical="center" wrapText="1"/>
    </xf>
    <xf numFmtId="0" fontId="18" fillId="0" borderId="5" xfId="0" applyFont="1" applyBorder="1" applyAlignment="1">
      <alignment wrapText="1"/>
    </xf>
    <xf numFmtId="0" fontId="14" fillId="14" borderId="6" xfId="0" applyFont="1" applyFill="1" applyBorder="1" applyAlignment="1">
      <alignment horizontal="center"/>
    </xf>
    <xf numFmtId="0" fontId="14" fillId="14" borderId="6" xfId="0" applyFont="1" applyFill="1" applyBorder="1" applyAlignment="1">
      <alignment horizontal="center" vertical="center"/>
    </xf>
    <xf numFmtId="0" fontId="16" fillId="0" borderId="5" xfId="0" applyFont="1" applyBorder="1" applyAlignment="1">
      <alignment horizontal="left" vertical="center" wrapText="1"/>
    </xf>
    <xf numFmtId="0" fontId="4" fillId="0" borderId="5" xfId="0" applyFont="1" applyBorder="1" applyAlignment="1">
      <alignment horizontal="left"/>
    </xf>
    <xf numFmtId="4" fontId="17" fillId="0" borderId="5" xfId="0" applyNumberFormat="1" applyFont="1" applyBorder="1" applyAlignment="1">
      <alignment horizontal="right" vertical="center"/>
    </xf>
    <xf numFmtId="4" fontId="6" fillId="10" borderId="5" xfId="0" applyNumberFormat="1" applyFont="1" applyFill="1" applyBorder="1" applyAlignment="1">
      <alignment horizontal="center" vertical="center"/>
    </xf>
    <xf numFmtId="4" fontId="6" fillId="10" borderId="5" xfId="0" applyNumberFormat="1" applyFont="1" applyFill="1" applyBorder="1" applyAlignment="1">
      <alignment vertical="center"/>
    </xf>
    <xf numFmtId="4" fontId="17" fillId="14" borderId="5" xfId="0" applyNumberFormat="1" applyFont="1" applyFill="1" applyBorder="1" applyAlignment="1">
      <alignment horizontal="right" vertical="center"/>
    </xf>
    <xf numFmtId="4" fontId="17" fillId="14" borderId="10" xfId="0" applyNumberFormat="1" applyFont="1" applyFill="1" applyBorder="1" applyAlignment="1">
      <alignment horizontal="right" vertical="center"/>
    </xf>
    <xf numFmtId="4" fontId="6" fillId="13" borderId="5" xfId="0" applyNumberFormat="1" applyFont="1" applyFill="1" applyBorder="1" applyAlignment="1">
      <alignment horizontal="center" vertical="center"/>
    </xf>
    <xf numFmtId="0" fontId="0" fillId="0" borderId="0" xfId="0" applyAlignment="1" applyProtection="1">
      <alignment wrapText="1"/>
      <protection locked="0"/>
    </xf>
    <xf numFmtId="0" fontId="6" fillId="0" borderId="5" xfId="0" applyFont="1" applyBorder="1" applyAlignment="1">
      <alignment horizontal="left" wrapText="1"/>
    </xf>
    <xf numFmtId="0" fontId="3" fillId="0" borderId="0" xfId="0" applyFont="1" applyAlignment="1">
      <alignment vertical="center" wrapText="1"/>
    </xf>
    <xf numFmtId="164" fontId="15" fillId="14" borderId="5" xfId="0" applyNumberFormat="1" applyFont="1" applyFill="1" applyBorder="1" applyAlignment="1">
      <alignment horizontal="center" vertical="center" wrapText="1"/>
    </xf>
    <xf numFmtId="164" fontId="6" fillId="14" borderId="5" xfId="0" applyNumberFormat="1" applyFont="1" applyFill="1" applyBorder="1" applyAlignment="1">
      <alignment horizontal="center" vertical="center"/>
    </xf>
    <xf numFmtId="0" fontId="19" fillId="0" borderId="0" xfId="0" applyFont="1" applyProtection="1">
      <protection locked="0"/>
    </xf>
    <xf numFmtId="0" fontId="2" fillId="0" borderId="0" xfId="0" applyFont="1"/>
    <xf numFmtId="0" fontId="1" fillId="0" borderId="5" xfId="0" applyFont="1" applyBorder="1" applyAlignment="1">
      <alignment horizontal="left" wrapText="1"/>
    </xf>
    <xf numFmtId="0" fontId="1" fillId="0" borderId="5" xfId="0" applyFont="1" applyBorder="1" applyAlignment="1">
      <alignment horizontal="left"/>
    </xf>
    <xf numFmtId="0" fontId="1" fillId="0" borderId="5" xfId="0" applyFont="1" applyBorder="1" applyAlignment="1">
      <alignment horizontal="center"/>
    </xf>
    <xf numFmtId="0" fontId="5" fillId="0" borderId="0" xfId="0" applyFont="1" applyAlignment="1">
      <alignment horizontal="center"/>
    </xf>
    <xf numFmtId="4" fontId="0" fillId="13" borderId="0" xfId="0" applyNumberFormat="1" applyFill="1" applyAlignment="1" applyProtection="1">
      <alignment horizontal="right"/>
      <protection locked="0"/>
    </xf>
    <xf numFmtId="4" fontId="6" fillId="10" borderId="5" xfId="0" applyNumberFormat="1" applyFont="1" applyFill="1" applyBorder="1" applyAlignment="1">
      <alignment horizontal="right"/>
    </xf>
    <xf numFmtId="0" fontId="6" fillId="10" borderId="5" xfId="0" applyFont="1" applyFill="1" applyBorder="1" applyAlignment="1">
      <alignment horizontal="right"/>
    </xf>
  </cellXfs>
  <cellStyles count="11">
    <cellStyle name="40% - Accent3" xfId="1" builtinId="39"/>
    <cellStyle name="40% - Accent4" xfId="8" builtinId="43"/>
    <cellStyle name="40% - Accent5" xfId="9" builtinId="47"/>
    <cellStyle name="60% - Accent2" xfId="6" builtinId="36"/>
    <cellStyle name="60% - Accent6" xfId="10" builtinId="52"/>
    <cellStyle name="Accent1" xfId="5" builtinId="29"/>
    <cellStyle name="Accent4" xfId="7" builtinId="41"/>
    <cellStyle name="Bad" xfId="3" builtinId="27"/>
    <cellStyle name="Good" xfId="2" builtinId="26"/>
    <cellStyle name="Neutral" xfId="4" builtinId="2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4:N75"/>
  <sheetViews>
    <sheetView tabSelected="1" topLeftCell="A58" workbookViewId="0">
      <selection activeCell="R64" sqref="R64"/>
    </sheetView>
  </sheetViews>
  <sheetFormatPr defaultRowHeight="15" x14ac:dyDescent="0.25"/>
  <cols>
    <col min="1" max="1" width="7" customWidth="1"/>
    <col min="2" max="2" width="43.28515625" customWidth="1"/>
    <col min="5" max="5" width="10.42578125" bestFit="1" customWidth="1"/>
    <col min="6" max="6" width="9" bestFit="1" customWidth="1"/>
    <col min="7" max="7" width="10.140625" bestFit="1" customWidth="1"/>
    <col min="8" max="8" width="11.5703125" customWidth="1"/>
    <col min="9" max="9" width="12.28515625" customWidth="1"/>
    <col min="10" max="10" width="11.140625" customWidth="1"/>
  </cols>
  <sheetData>
    <row r="4" spans="1:10" ht="18.75" x14ac:dyDescent="0.3">
      <c r="B4" s="53"/>
      <c r="C4" s="53"/>
      <c r="D4" s="53"/>
      <c r="E4" s="53"/>
      <c r="F4" s="53"/>
      <c r="G4" s="53"/>
    </row>
    <row r="6" spans="1:10" x14ac:dyDescent="0.25">
      <c r="B6" s="49"/>
    </row>
    <row r="8" spans="1:10" ht="15.75" thickBot="1" x14ac:dyDescent="0.3">
      <c r="A8" s="1"/>
      <c r="B8" s="1"/>
      <c r="C8" s="1"/>
      <c r="D8" s="1"/>
      <c r="E8" s="1"/>
      <c r="F8" s="1"/>
      <c r="G8" s="1"/>
      <c r="H8" s="1"/>
      <c r="I8" s="1"/>
      <c r="J8" s="1"/>
    </row>
    <row r="9" spans="1:10" ht="105.75" x14ac:dyDescent="0.25">
      <c r="A9" s="2" t="s">
        <v>0</v>
      </c>
      <c r="B9" s="3" t="s">
        <v>1</v>
      </c>
      <c r="C9" s="4" t="s">
        <v>2</v>
      </c>
      <c r="D9" s="5" t="s">
        <v>3</v>
      </c>
      <c r="E9" s="6" t="s">
        <v>4</v>
      </c>
      <c r="F9" s="7" t="s">
        <v>5</v>
      </c>
      <c r="G9" s="8" t="s">
        <v>6</v>
      </c>
      <c r="H9" s="9" t="s">
        <v>7</v>
      </c>
      <c r="I9" s="10" t="s">
        <v>8</v>
      </c>
      <c r="J9" s="11" t="s">
        <v>9</v>
      </c>
    </row>
    <row r="10" spans="1:10" ht="15.75" x14ac:dyDescent="0.25">
      <c r="A10" s="16"/>
      <c r="B10" s="19"/>
      <c r="C10" s="20"/>
      <c r="D10" s="21">
        <v>1</v>
      </c>
      <c r="E10" s="21">
        <v>2</v>
      </c>
      <c r="F10" s="21">
        <v>3</v>
      </c>
      <c r="G10" s="21">
        <v>4</v>
      </c>
      <c r="H10" s="21">
        <v>5</v>
      </c>
      <c r="I10" s="21">
        <v>6</v>
      </c>
      <c r="J10" s="22">
        <v>7</v>
      </c>
    </row>
    <row r="11" spans="1:10" x14ac:dyDescent="0.25">
      <c r="A11" s="33">
        <v>1</v>
      </c>
      <c r="B11" s="30" t="s">
        <v>12</v>
      </c>
      <c r="C11" s="31" t="s">
        <v>10</v>
      </c>
      <c r="D11" s="31">
        <v>150</v>
      </c>
      <c r="E11" s="46">
        <f t="shared" ref="E11:E68" si="0">SUM(G11*0.9)</f>
        <v>0</v>
      </c>
      <c r="F11" s="47">
        <f>SUM(G11*0.1)</f>
        <v>0</v>
      </c>
      <c r="G11" s="37"/>
      <c r="H11" s="38">
        <f t="shared" ref="H11:H68" si="1">+G11*D11</f>
        <v>0</v>
      </c>
      <c r="I11" s="39">
        <f>H11*1.2</f>
        <v>0</v>
      </c>
      <c r="J11" s="15">
        <v>20</v>
      </c>
    </row>
    <row r="12" spans="1:10" x14ac:dyDescent="0.25">
      <c r="A12" s="33">
        <v>2</v>
      </c>
      <c r="B12" s="30" t="s">
        <v>13</v>
      </c>
      <c r="C12" s="31" t="s">
        <v>10</v>
      </c>
      <c r="D12" s="31">
        <v>70</v>
      </c>
      <c r="E12" s="46">
        <f t="shared" si="0"/>
        <v>0</v>
      </c>
      <c r="F12" s="47">
        <f t="shared" ref="F12:F68" si="2">SUM(G12*0.1)</f>
        <v>0</v>
      </c>
      <c r="G12" s="37"/>
      <c r="H12" s="38">
        <f t="shared" si="1"/>
        <v>0</v>
      </c>
      <c r="I12" s="39">
        <f t="shared" ref="I12:I68" si="3">H12*1.2</f>
        <v>0</v>
      </c>
      <c r="J12" s="15">
        <v>20</v>
      </c>
    </row>
    <row r="13" spans="1:10" x14ac:dyDescent="0.25">
      <c r="A13" s="33">
        <v>3</v>
      </c>
      <c r="B13" s="30" t="s">
        <v>14</v>
      </c>
      <c r="C13" s="31" t="s">
        <v>10</v>
      </c>
      <c r="D13" s="31">
        <v>30</v>
      </c>
      <c r="E13" s="46">
        <f t="shared" si="0"/>
        <v>0</v>
      </c>
      <c r="F13" s="47">
        <f t="shared" si="2"/>
        <v>0</v>
      </c>
      <c r="G13" s="37"/>
      <c r="H13" s="38">
        <f t="shared" si="1"/>
        <v>0</v>
      </c>
      <c r="I13" s="39">
        <f t="shared" si="3"/>
        <v>0</v>
      </c>
      <c r="J13" s="15">
        <v>20</v>
      </c>
    </row>
    <row r="14" spans="1:10" ht="30" x14ac:dyDescent="0.25">
      <c r="A14" s="33">
        <v>4</v>
      </c>
      <c r="B14" s="30" t="s">
        <v>15</v>
      </c>
      <c r="C14" s="31" t="s">
        <v>10</v>
      </c>
      <c r="D14" s="31">
        <v>20</v>
      </c>
      <c r="E14" s="46">
        <f t="shared" si="0"/>
        <v>0</v>
      </c>
      <c r="F14" s="47">
        <f t="shared" si="2"/>
        <v>0</v>
      </c>
      <c r="G14" s="37"/>
      <c r="H14" s="38">
        <f t="shared" si="1"/>
        <v>0</v>
      </c>
      <c r="I14" s="39">
        <f t="shared" si="3"/>
        <v>0</v>
      </c>
      <c r="J14" s="15">
        <v>20</v>
      </c>
    </row>
    <row r="15" spans="1:10" ht="30" x14ac:dyDescent="0.25">
      <c r="A15" s="33">
        <v>5</v>
      </c>
      <c r="B15" s="30" t="s">
        <v>73</v>
      </c>
      <c r="C15" s="31" t="s">
        <v>10</v>
      </c>
      <c r="D15" s="31">
        <v>6000</v>
      </c>
      <c r="E15" s="46">
        <f t="shared" si="0"/>
        <v>0</v>
      </c>
      <c r="F15" s="47">
        <f t="shared" si="2"/>
        <v>0</v>
      </c>
      <c r="G15" s="37"/>
      <c r="H15" s="38">
        <f t="shared" si="1"/>
        <v>0</v>
      </c>
      <c r="I15" s="39">
        <f t="shared" si="3"/>
        <v>0</v>
      </c>
      <c r="J15" s="15">
        <v>20</v>
      </c>
    </row>
    <row r="16" spans="1:10" ht="30" x14ac:dyDescent="0.25">
      <c r="A16" s="33">
        <v>6</v>
      </c>
      <c r="B16" s="30" t="s">
        <v>74</v>
      </c>
      <c r="C16" s="31" t="s">
        <v>10</v>
      </c>
      <c r="D16" s="31">
        <v>6000</v>
      </c>
      <c r="E16" s="46">
        <f t="shared" si="0"/>
        <v>0</v>
      </c>
      <c r="F16" s="47">
        <f t="shared" si="2"/>
        <v>0</v>
      </c>
      <c r="G16" s="37"/>
      <c r="H16" s="38">
        <f t="shared" si="1"/>
        <v>0</v>
      </c>
      <c r="I16" s="39">
        <f t="shared" si="3"/>
        <v>0</v>
      </c>
      <c r="J16" s="15">
        <v>20</v>
      </c>
    </row>
    <row r="17" spans="1:14" ht="30" x14ac:dyDescent="0.25">
      <c r="A17" s="33">
        <v>7</v>
      </c>
      <c r="B17" s="30" t="s">
        <v>16</v>
      </c>
      <c r="C17" s="31" t="s">
        <v>10</v>
      </c>
      <c r="D17" s="31">
        <v>6000</v>
      </c>
      <c r="E17" s="46">
        <f t="shared" si="0"/>
        <v>0</v>
      </c>
      <c r="F17" s="47">
        <f t="shared" si="2"/>
        <v>0</v>
      </c>
      <c r="G17" s="37"/>
      <c r="H17" s="38">
        <f t="shared" si="1"/>
        <v>0</v>
      </c>
      <c r="I17" s="39">
        <f t="shared" si="3"/>
        <v>0</v>
      </c>
      <c r="J17" s="15">
        <v>20</v>
      </c>
      <c r="N17" t="s">
        <v>11</v>
      </c>
    </row>
    <row r="18" spans="1:14" x14ac:dyDescent="0.25">
      <c r="A18" s="33">
        <v>8</v>
      </c>
      <c r="B18" s="30" t="s">
        <v>17</v>
      </c>
      <c r="C18" s="31" t="s">
        <v>10</v>
      </c>
      <c r="D18" s="31">
        <v>6000</v>
      </c>
      <c r="E18" s="46">
        <f t="shared" si="0"/>
        <v>0</v>
      </c>
      <c r="F18" s="47">
        <f t="shared" si="2"/>
        <v>0</v>
      </c>
      <c r="G18" s="37"/>
      <c r="H18" s="38">
        <f t="shared" si="1"/>
        <v>0</v>
      </c>
      <c r="I18" s="39">
        <f t="shared" si="3"/>
        <v>0</v>
      </c>
      <c r="J18" s="15">
        <v>20</v>
      </c>
    </row>
    <row r="19" spans="1:14" x14ac:dyDescent="0.25">
      <c r="A19" s="33">
        <v>9</v>
      </c>
      <c r="B19" s="30" t="s">
        <v>18</v>
      </c>
      <c r="C19" s="31" t="s">
        <v>19</v>
      </c>
      <c r="D19" s="31">
        <v>600</v>
      </c>
      <c r="E19" s="46">
        <f t="shared" si="0"/>
        <v>0</v>
      </c>
      <c r="F19" s="47">
        <f t="shared" si="2"/>
        <v>0</v>
      </c>
      <c r="G19" s="37"/>
      <c r="H19" s="38">
        <f t="shared" si="1"/>
        <v>0</v>
      </c>
      <c r="I19" s="39">
        <f t="shared" si="3"/>
        <v>0</v>
      </c>
      <c r="J19" s="15">
        <v>20</v>
      </c>
    </row>
    <row r="20" spans="1:14" ht="60" x14ac:dyDescent="0.25">
      <c r="A20" s="33">
        <v>10</v>
      </c>
      <c r="B20" s="30" t="s">
        <v>20</v>
      </c>
      <c r="C20" s="31" t="s">
        <v>21</v>
      </c>
      <c r="D20" s="31">
        <v>10</v>
      </c>
      <c r="E20" s="46">
        <f t="shared" si="0"/>
        <v>0</v>
      </c>
      <c r="F20" s="47">
        <f t="shared" si="2"/>
        <v>0</v>
      </c>
      <c r="G20" s="37"/>
      <c r="H20" s="38">
        <f t="shared" si="1"/>
        <v>0</v>
      </c>
      <c r="I20" s="39">
        <f t="shared" si="3"/>
        <v>0</v>
      </c>
      <c r="J20" s="15">
        <v>20</v>
      </c>
    </row>
    <row r="21" spans="1:14" ht="75" x14ac:dyDescent="0.25">
      <c r="A21" s="33">
        <v>11</v>
      </c>
      <c r="B21" s="30" t="s">
        <v>22</v>
      </c>
      <c r="C21" s="31" t="s">
        <v>23</v>
      </c>
      <c r="D21" s="31">
        <v>120</v>
      </c>
      <c r="E21" s="46">
        <f t="shared" si="0"/>
        <v>0</v>
      </c>
      <c r="F21" s="47">
        <f t="shared" si="2"/>
        <v>0</v>
      </c>
      <c r="G21" s="37"/>
      <c r="H21" s="38">
        <f t="shared" si="1"/>
        <v>0</v>
      </c>
      <c r="I21" s="39">
        <f t="shared" si="3"/>
        <v>0</v>
      </c>
      <c r="J21" s="15">
        <v>20</v>
      </c>
    </row>
    <row r="22" spans="1:14" ht="30" x14ac:dyDescent="0.25">
      <c r="A22" s="33">
        <v>12</v>
      </c>
      <c r="B22" s="30" t="s">
        <v>24</v>
      </c>
      <c r="C22" s="31" t="s">
        <v>25</v>
      </c>
      <c r="D22" s="31">
        <v>80</v>
      </c>
      <c r="E22" s="46">
        <f t="shared" si="0"/>
        <v>0</v>
      </c>
      <c r="F22" s="47">
        <f t="shared" si="2"/>
        <v>0</v>
      </c>
      <c r="G22" s="37"/>
      <c r="H22" s="38">
        <f t="shared" si="1"/>
        <v>0</v>
      </c>
      <c r="I22" s="39">
        <f t="shared" si="3"/>
        <v>0</v>
      </c>
      <c r="J22" s="15">
        <v>20</v>
      </c>
    </row>
    <row r="23" spans="1:14" ht="45" x14ac:dyDescent="0.25">
      <c r="A23" s="33">
        <v>13</v>
      </c>
      <c r="B23" s="30" t="s">
        <v>26</v>
      </c>
      <c r="C23" s="31" t="s">
        <v>10</v>
      </c>
      <c r="D23" s="31">
        <v>10</v>
      </c>
      <c r="E23" s="46">
        <f t="shared" si="0"/>
        <v>0</v>
      </c>
      <c r="F23" s="47">
        <f t="shared" si="2"/>
        <v>0</v>
      </c>
      <c r="G23" s="37"/>
      <c r="H23" s="38">
        <f t="shared" si="1"/>
        <v>0</v>
      </c>
      <c r="I23" s="39">
        <f t="shared" si="3"/>
        <v>0</v>
      </c>
      <c r="J23" s="15">
        <v>20</v>
      </c>
    </row>
    <row r="24" spans="1:14" ht="135" x14ac:dyDescent="0.25">
      <c r="A24" s="33">
        <v>14</v>
      </c>
      <c r="B24" s="30" t="s">
        <v>27</v>
      </c>
      <c r="C24" s="31" t="s">
        <v>10</v>
      </c>
      <c r="D24" s="31">
        <v>1000</v>
      </c>
      <c r="E24" s="46">
        <f t="shared" si="0"/>
        <v>0</v>
      </c>
      <c r="F24" s="47">
        <f t="shared" si="2"/>
        <v>0</v>
      </c>
      <c r="G24" s="37"/>
      <c r="H24" s="38">
        <f t="shared" si="1"/>
        <v>0</v>
      </c>
      <c r="I24" s="39">
        <f t="shared" si="3"/>
        <v>0</v>
      </c>
      <c r="J24" s="15">
        <v>20</v>
      </c>
    </row>
    <row r="25" spans="1:14" ht="30" x14ac:dyDescent="0.25">
      <c r="A25" s="33">
        <v>15</v>
      </c>
      <c r="B25" s="30" t="s">
        <v>28</v>
      </c>
      <c r="C25" s="31" t="s">
        <v>10</v>
      </c>
      <c r="D25" s="31">
        <v>2000</v>
      </c>
      <c r="E25" s="46">
        <f t="shared" si="0"/>
        <v>0</v>
      </c>
      <c r="F25" s="47">
        <f t="shared" si="2"/>
        <v>0</v>
      </c>
      <c r="G25" s="37"/>
      <c r="H25" s="38">
        <f t="shared" si="1"/>
        <v>0</v>
      </c>
      <c r="I25" s="39">
        <f t="shared" si="3"/>
        <v>0</v>
      </c>
      <c r="J25" s="15">
        <v>20</v>
      </c>
    </row>
    <row r="26" spans="1:14" ht="30" x14ac:dyDescent="0.25">
      <c r="A26" s="33">
        <v>16</v>
      </c>
      <c r="B26" s="30" t="s">
        <v>70</v>
      </c>
      <c r="C26" s="31" t="s">
        <v>58</v>
      </c>
      <c r="D26" s="31">
        <v>150</v>
      </c>
      <c r="E26" s="46">
        <f t="shared" si="0"/>
        <v>0</v>
      </c>
      <c r="F26" s="47">
        <f t="shared" si="2"/>
        <v>0</v>
      </c>
      <c r="G26" s="37"/>
      <c r="H26" s="38">
        <f t="shared" si="1"/>
        <v>0</v>
      </c>
      <c r="I26" s="39">
        <f t="shared" si="3"/>
        <v>0</v>
      </c>
      <c r="J26" s="15">
        <v>20</v>
      </c>
    </row>
    <row r="27" spans="1:14" x14ac:dyDescent="0.25">
      <c r="A27" s="33">
        <v>17</v>
      </c>
      <c r="B27" s="30" t="s">
        <v>29</v>
      </c>
      <c r="C27" s="31" t="s">
        <v>10</v>
      </c>
      <c r="D27" s="31">
        <v>300</v>
      </c>
      <c r="E27" s="46">
        <f t="shared" si="0"/>
        <v>0</v>
      </c>
      <c r="F27" s="47">
        <f t="shared" si="2"/>
        <v>0</v>
      </c>
      <c r="G27" s="37"/>
      <c r="H27" s="38">
        <f t="shared" si="1"/>
        <v>0</v>
      </c>
      <c r="I27" s="39">
        <f t="shared" si="3"/>
        <v>0</v>
      </c>
      <c r="J27" s="15">
        <v>20</v>
      </c>
    </row>
    <row r="28" spans="1:14" ht="105" x14ac:dyDescent="0.25">
      <c r="A28" s="33">
        <v>18</v>
      </c>
      <c r="B28" s="30" t="s">
        <v>30</v>
      </c>
      <c r="C28" s="31" t="s">
        <v>10</v>
      </c>
      <c r="D28" s="31">
        <v>350</v>
      </c>
      <c r="E28" s="46">
        <f t="shared" si="0"/>
        <v>0</v>
      </c>
      <c r="F28" s="47">
        <f t="shared" si="2"/>
        <v>0</v>
      </c>
      <c r="G28" s="40"/>
      <c r="H28" s="38">
        <f t="shared" si="1"/>
        <v>0</v>
      </c>
      <c r="I28" s="39">
        <f t="shared" si="3"/>
        <v>0</v>
      </c>
      <c r="J28" s="15">
        <v>20</v>
      </c>
    </row>
    <row r="29" spans="1:14" x14ac:dyDescent="0.25">
      <c r="A29" s="33">
        <v>19</v>
      </c>
      <c r="B29" s="30" t="s">
        <v>31</v>
      </c>
      <c r="C29" s="31" t="s">
        <v>10</v>
      </c>
      <c r="D29" s="31">
        <v>50</v>
      </c>
      <c r="E29" s="46">
        <f t="shared" si="0"/>
        <v>0</v>
      </c>
      <c r="F29" s="47">
        <f t="shared" si="2"/>
        <v>0</v>
      </c>
      <c r="G29" s="37"/>
      <c r="H29" s="38">
        <f t="shared" si="1"/>
        <v>0</v>
      </c>
      <c r="I29" s="39">
        <f t="shared" si="3"/>
        <v>0</v>
      </c>
      <c r="J29" s="15">
        <v>20</v>
      </c>
    </row>
    <row r="30" spans="1:14" ht="30" x14ac:dyDescent="0.25">
      <c r="A30" s="33">
        <v>20</v>
      </c>
      <c r="B30" s="30" t="s">
        <v>32</v>
      </c>
      <c r="C30" s="31" t="s">
        <v>10</v>
      </c>
      <c r="D30" s="31">
        <v>50</v>
      </c>
      <c r="E30" s="46">
        <f t="shared" si="0"/>
        <v>0</v>
      </c>
      <c r="F30" s="47">
        <f t="shared" si="2"/>
        <v>0</v>
      </c>
      <c r="G30" s="37"/>
      <c r="H30" s="38">
        <f t="shared" si="1"/>
        <v>0</v>
      </c>
      <c r="I30" s="39">
        <f t="shared" si="3"/>
        <v>0</v>
      </c>
      <c r="J30" s="15">
        <v>20</v>
      </c>
    </row>
    <row r="31" spans="1:14" ht="75" x14ac:dyDescent="0.25">
      <c r="A31" s="33">
        <v>21</v>
      </c>
      <c r="B31" s="30" t="s">
        <v>33</v>
      </c>
      <c r="C31" s="31" t="s">
        <v>34</v>
      </c>
      <c r="D31" s="31">
        <v>50</v>
      </c>
      <c r="E31" s="46">
        <f t="shared" si="0"/>
        <v>0</v>
      </c>
      <c r="F31" s="47">
        <f t="shared" si="2"/>
        <v>0</v>
      </c>
      <c r="G31" s="37"/>
      <c r="H31" s="38">
        <f t="shared" si="1"/>
        <v>0</v>
      </c>
      <c r="I31" s="39">
        <f t="shared" si="3"/>
        <v>0</v>
      </c>
      <c r="J31" s="15">
        <v>20</v>
      </c>
    </row>
    <row r="32" spans="1:14" ht="75" x14ac:dyDescent="0.25">
      <c r="A32" s="33">
        <v>22</v>
      </c>
      <c r="B32" s="30" t="s">
        <v>35</v>
      </c>
      <c r="C32" s="31" t="s">
        <v>34</v>
      </c>
      <c r="D32" s="31">
        <v>450</v>
      </c>
      <c r="E32" s="46">
        <f t="shared" si="0"/>
        <v>0</v>
      </c>
      <c r="F32" s="47">
        <f t="shared" si="2"/>
        <v>0</v>
      </c>
      <c r="G32" s="37"/>
      <c r="H32" s="38">
        <f t="shared" si="1"/>
        <v>0</v>
      </c>
      <c r="I32" s="39">
        <f t="shared" si="3"/>
        <v>0</v>
      </c>
      <c r="J32" s="15">
        <v>20</v>
      </c>
    </row>
    <row r="33" spans="1:10" ht="75" x14ac:dyDescent="0.25">
      <c r="A33" s="33">
        <v>23</v>
      </c>
      <c r="B33" s="30" t="s">
        <v>36</v>
      </c>
      <c r="C33" s="31" t="s">
        <v>37</v>
      </c>
      <c r="D33" s="31">
        <v>100</v>
      </c>
      <c r="E33" s="46">
        <f t="shared" si="0"/>
        <v>0</v>
      </c>
      <c r="F33" s="47">
        <f t="shared" si="2"/>
        <v>0</v>
      </c>
      <c r="G33" s="37"/>
      <c r="H33" s="38">
        <f t="shared" si="1"/>
        <v>0</v>
      </c>
      <c r="I33" s="39">
        <f t="shared" si="3"/>
        <v>0</v>
      </c>
      <c r="J33" s="15">
        <v>20</v>
      </c>
    </row>
    <row r="34" spans="1:10" x14ac:dyDescent="0.25">
      <c r="A34" s="33">
        <v>24</v>
      </c>
      <c r="B34" s="30" t="s">
        <v>38</v>
      </c>
      <c r="C34" s="31" t="s">
        <v>10</v>
      </c>
      <c r="D34" s="31">
        <v>6000</v>
      </c>
      <c r="E34" s="46">
        <f t="shared" si="0"/>
        <v>0</v>
      </c>
      <c r="F34" s="47">
        <f t="shared" si="2"/>
        <v>0</v>
      </c>
      <c r="G34" s="37"/>
      <c r="H34" s="38">
        <f t="shared" si="1"/>
        <v>0</v>
      </c>
      <c r="I34" s="39">
        <f t="shared" si="3"/>
        <v>0</v>
      </c>
      <c r="J34" s="15">
        <v>20</v>
      </c>
    </row>
    <row r="35" spans="1:10" x14ac:dyDescent="0.25">
      <c r="A35" s="33">
        <v>25</v>
      </c>
      <c r="B35" s="30" t="s">
        <v>39</v>
      </c>
      <c r="C35" s="31" t="s">
        <v>10</v>
      </c>
      <c r="D35" s="31">
        <v>6000</v>
      </c>
      <c r="E35" s="46">
        <f t="shared" si="0"/>
        <v>0</v>
      </c>
      <c r="F35" s="47">
        <f t="shared" si="2"/>
        <v>0</v>
      </c>
      <c r="G35" s="37"/>
      <c r="H35" s="38">
        <f t="shared" si="1"/>
        <v>0</v>
      </c>
      <c r="I35" s="39">
        <f t="shared" si="3"/>
        <v>0</v>
      </c>
      <c r="J35" s="15">
        <v>20</v>
      </c>
    </row>
    <row r="36" spans="1:10" x14ac:dyDescent="0.25">
      <c r="A36" s="33">
        <v>26</v>
      </c>
      <c r="B36" s="30" t="s">
        <v>40</v>
      </c>
      <c r="C36" s="31" t="s">
        <v>25</v>
      </c>
      <c r="D36" s="31">
        <v>50</v>
      </c>
      <c r="E36" s="46">
        <f t="shared" si="0"/>
        <v>0</v>
      </c>
      <c r="F36" s="47">
        <f t="shared" si="2"/>
        <v>0</v>
      </c>
      <c r="G36" s="37"/>
      <c r="H36" s="38">
        <f t="shared" si="1"/>
        <v>0</v>
      </c>
      <c r="I36" s="39">
        <f t="shared" si="3"/>
        <v>0</v>
      </c>
      <c r="J36" s="15">
        <v>20</v>
      </c>
    </row>
    <row r="37" spans="1:10" x14ac:dyDescent="0.25">
      <c r="A37" s="33">
        <v>27</v>
      </c>
      <c r="B37" s="30" t="s">
        <v>41</v>
      </c>
      <c r="C37" s="31" t="s">
        <v>10</v>
      </c>
      <c r="D37" s="31">
        <v>50</v>
      </c>
      <c r="E37" s="46">
        <f t="shared" si="0"/>
        <v>0</v>
      </c>
      <c r="F37" s="47">
        <f t="shared" si="2"/>
        <v>0</v>
      </c>
      <c r="G37" s="37"/>
      <c r="H37" s="38">
        <f t="shared" si="1"/>
        <v>0</v>
      </c>
      <c r="I37" s="39">
        <f t="shared" si="3"/>
        <v>0</v>
      </c>
      <c r="J37" s="15">
        <v>20</v>
      </c>
    </row>
    <row r="38" spans="1:10" ht="30" x14ac:dyDescent="0.25">
      <c r="A38" s="33">
        <v>28</v>
      </c>
      <c r="B38" s="30" t="s">
        <v>42</v>
      </c>
      <c r="C38" s="31" t="s">
        <v>10</v>
      </c>
      <c r="D38" s="31">
        <v>50</v>
      </c>
      <c r="E38" s="46">
        <f t="shared" si="0"/>
        <v>0</v>
      </c>
      <c r="F38" s="47">
        <f t="shared" si="2"/>
        <v>0</v>
      </c>
      <c r="G38" s="37"/>
      <c r="H38" s="38">
        <f t="shared" si="1"/>
        <v>0</v>
      </c>
      <c r="I38" s="39">
        <f t="shared" si="3"/>
        <v>0</v>
      </c>
      <c r="J38" s="15">
        <v>20</v>
      </c>
    </row>
    <row r="39" spans="1:10" ht="30" x14ac:dyDescent="0.25">
      <c r="A39" s="33">
        <v>29</v>
      </c>
      <c r="B39" s="30" t="s">
        <v>43</v>
      </c>
      <c r="C39" s="31" t="s">
        <v>10</v>
      </c>
      <c r="D39" s="31">
        <v>30</v>
      </c>
      <c r="E39" s="46">
        <f t="shared" si="0"/>
        <v>0</v>
      </c>
      <c r="F39" s="47">
        <f t="shared" si="2"/>
        <v>0</v>
      </c>
      <c r="G39" s="37"/>
      <c r="H39" s="38">
        <f t="shared" si="1"/>
        <v>0</v>
      </c>
      <c r="I39" s="39">
        <f t="shared" si="3"/>
        <v>0</v>
      </c>
      <c r="J39" s="15">
        <v>20</v>
      </c>
    </row>
    <row r="40" spans="1:10" ht="120" x14ac:dyDescent="0.25">
      <c r="A40" s="33">
        <v>30</v>
      </c>
      <c r="B40" s="30" t="s">
        <v>69</v>
      </c>
      <c r="C40" s="31" t="s">
        <v>25</v>
      </c>
      <c r="D40" s="31">
        <v>15</v>
      </c>
      <c r="E40" s="46">
        <f t="shared" si="0"/>
        <v>0</v>
      </c>
      <c r="F40" s="47">
        <f t="shared" si="2"/>
        <v>0</v>
      </c>
      <c r="G40" s="37"/>
      <c r="H40" s="38">
        <f t="shared" si="1"/>
        <v>0</v>
      </c>
      <c r="I40" s="39">
        <f t="shared" si="3"/>
        <v>0</v>
      </c>
      <c r="J40" s="15">
        <v>20</v>
      </c>
    </row>
    <row r="41" spans="1:10" x14ac:dyDescent="0.25">
      <c r="A41" s="33">
        <v>31</v>
      </c>
      <c r="B41" s="30" t="s">
        <v>44</v>
      </c>
      <c r="C41" s="31" t="s">
        <v>10</v>
      </c>
      <c r="D41" s="31">
        <v>50</v>
      </c>
      <c r="E41" s="46">
        <f t="shared" si="0"/>
        <v>0</v>
      </c>
      <c r="F41" s="47">
        <f t="shared" si="2"/>
        <v>0</v>
      </c>
      <c r="G41" s="37"/>
      <c r="H41" s="38">
        <f t="shared" si="1"/>
        <v>0</v>
      </c>
      <c r="I41" s="39">
        <f t="shared" si="3"/>
        <v>0</v>
      </c>
      <c r="J41" s="15">
        <v>20</v>
      </c>
    </row>
    <row r="42" spans="1:10" ht="75" x14ac:dyDescent="0.25">
      <c r="A42" s="33">
        <v>32</v>
      </c>
      <c r="B42" s="30" t="s">
        <v>45</v>
      </c>
      <c r="C42" s="31" t="s">
        <v>25</v>
      </c>
      <c r="D42" s="31">
        <v>250</v>
      </c>
      <c r="E42" s="46">
        <f t="shared" si="0"/>
        <v>0</v>
      </c>
      <c r="F42" s="47">
        <f t="shared" si="2"/>
        <v>0</v>
      </c>
      <c r="G42" s="37"/>
      <c r="H42" s="38">
        <f t="shared" si="1"/>
        <v>0</v>
      </c>
      <c r="I42" s="39">
        <f t="shared" si="3"/>
        <v>0</v>
      </c>
      <c r="J42" s="15">
        <v>20</v>
      </c>
    </row>
    <row r="43" spans="1:10" x14ac:dyDescent="0.25">
      <c r="A43" s="33">
        <v>33</v>
      </c>
      <c r="B43" s="30" t="s">
        <v>78</v>
      </c>
      <c r="C43" s="31" t="s">
        <v>10</v>
      </c>
      <c r="D43" s="31">
        <v>50</v>
      </c>
      <c r="E43" s="46">
        <f t="shared" si="0"/>
        <v>0</v>
      </c>
      <c r="F43" s="47">
        <f t="shared" si="2"/>
        <v>0</v>
      </c>
      <c r="G43" s="37"/>
      <c r="H43" s="38">
        <f t="shared" si="1"/>
        <v>0</v>
      </c>
      <c r="I43" s="39">
        <f t="shared" si="3"/>
        <v>0</v>
      </c>
      <c r="J43" s="15">
        <v>20</v>
      </c>
    </row>
    <row r="44" spans="1:10" x14ac:dyDescent="0.25">
      <c r="A44" s="33">
        <v>34</v>
      </c>
      <c r="B44" s="30" t="s">
        <v>46</v>
      </c>
      <c r="C44" s="31" t="s">
        <v>10</v>
      </c>
      <c r="D44" s="31">
        <v>500</v>
      </c>
      <c r="E44" s="46">
        <f t="shared" si="0"/>
        <v>0</v>
      </c>
      <c r="F44" s="47">
        <f t="shared" si="2"/>
        <v>0</v>
      </c>
      <c r="G44" s="37"/>
      <c r="H44" s="38">
        <f t="shared" si="1"/>
        <v>0</v>
      </c>
      <c r="I44" s="39">
        <f t="shared" si="3"/>
        <v>0</v>
      </c>
      <c r="J44" s="15">
        <v>20</v>
      </c>
    </row>
    <row r="45" spans="1:10" ht="90" x14ac:dyDescent="0.25">
      <c r="A45" s="33">
        <v>35</v>
      </c>
      <c r="B45" s="30" t="s">
        <v>47</v>
      </c>
      <c r="C45" s="31" t="s">
        <v>48</v>
      </c>
      <c r="D45" s="31">
        <v>550</v>
      </c>
      <c r="E45" s="46">
        <f t="shared" si="0"/>
        <v>0</v>
      </c>
      <c r="F45" s="47">
        <f t="shared" si="2"/>
        <v>0</v>
      </c>
      <c r="G45" s="37"/>
      <c r="H45" s="38">
        <f t="shared" si="1"/>
        <v>0</v>
      </c>
      <c r="I45" s="39">
        <f t="shared" si="3"/>
        <v>0</v>
      </c>
      <c r="J45" s="15">
        <v>20</v>
      </c>
    </row>
    <row r="46" spans="1:10" x14ac:dyDescent="0.25">
      <c r="A46" s="33">
        <v>36</v>
      </c>
      <c r="B46" s="30" t="s">
        <v>49</v>
      </c>
      <c r="C46" s="31" t="s">
        <v>10</v>
      </c>
      <c r="D46" s="31">
        <v>3000</v>
      </c>
      <c r="E46" s="46">
        <f t="shared" si="0"/>
        <v>0</v>
      </c>
      <c r="F46" s="47">
        <f t="shared" si="2"/>
        <v>0</v>
      </c>
      <c r="G46" s="37"/>
      <c r="H46" s="38">
        <f t="shared" si="1"/>
        <v>0</v>
      </c>
      <c r="I46" s="39">
        <f t="shared" si="3"/>
        <v>0</v>
      </c>
      <c r="J46" s="15">
        <v>20</v>
      </c>
    </row>
    <row r="47" spans="1:10" x14ac:dyDescent="0.25">
      <c r="A47" s="33">
        <v>37</v>
      </c>
      <c r="B47" s="30" t="s">
        <v>50</v>
      </c>
      <c r="C47" s="31" t="s">
        <v>10</v>
      </c>
      <c r="D47" s="31">
        <v>100</v>
      </c>
      <c r="E47" s="46">
        <f t="shared" si="0"/>
        <v>0</v>
      </c>
      <c r="F47" s="47">
        <f t="shared" si="2"/>
        <v>0</v>
      </c>
      <c r="G47" s="37"/>
      <c r="H47" s="38">
        <f t="shared" si="1"/>
        <v>0</v>
      </c>
      <c r="I47" s="39">
        <f t="shared" si="3"/>
        <v>0</v>
      </c>
      <c r="J47" s="15">
        <v>20</v>
      </c>
    </row>
    <row r="48" spans="1:10" x14ac:dyDescent="0.25">
      <c r="A48" s="33">
        <v>38</v>
      </c>
      <c r="B48" s="30" t="s">
        <v>51</v>
      </c>
      <c r="C48" s="31" t="s">
        <v>10</v>
      </c>
      <c r="D48" s="31">
        <v>100</v>
      </c>
      <c r="E48" s="46">
        <f t="shared" si="0"/>
        <v>0</v>
      </c>
      <c r="F48" s="47">
        <f t="shared" si="2"/>
        <v>0</v>
      </c>
      <c r="G48" s="37"/>
      <c r="H48" s="38">
        <f t="shared" si="1"/>
        <v>0</v>
      </c>
      <c r="I48" s="39">
        <f t="shared" si="3"/>
        <v>0</v>
      </c>
      <c r="J48" s="15">
        <v>20</v>
      </c>
    </row>
    <row r="49" spans="1:12" x14ac:dyDescent="0.25">
      <c r="A49" s="33">
        <v>39</v>
      </c>
      <c r="B49" s="30" t="s">
        <v>52</v>
      </c>
      <c r="C49" s="31" t="s">
        <v>10</v>
      </c>
      <c r="D49" s="31">
        <v>2500</v>
      </c>
      <c r="E49" s="46">
        <f t="shared" si="0"/>
        <v>0</v>
      </c>
      <c r="F49" s="47">
        <f t="shared" si="2"/>
        <v>0</v>
      </c>
      <c r="G49" s="37"/>
      <c r="H49" s="38">
        <f t="shared" si="1"/>
        <v>0</v>
      </c>
      <c r="I49" s="39">
        <f t="shared" si="3"/>
        <v>0</v>
      </c>
      <c r="J49" s="15">
        <v>20</v>
      </c>
    </row>
    <row r="50" spans="1:12" s="29" customFormat="1" x14ac:dyDescent="0.25">
      <c r="A50" s="33">
        <v>40</v>
      </c>
      <c r="B50" s="30" t="s">
        <v>75</v>
      </c>
      <c r="C50" s="31" t="s">
        <v>10</v>
      </c>
      <c r="D50" s="31">
        <v>20</v>
      </c>
      <c r="E50" s="46">
        <f t="shared" si="0"/>
        <v>0</v>
      </c>
      <c r="F50" s="47">
        <f t="shared" si="2"/>
        <v>0</v>
      </c>
      <c r="G50" s="41"/>
      <c r="H50" s="42">
        <f t="shared" si="1"/>
        <v>0</v>
      </c>
      <c r="I50" s="39">
        <f t="shared" si="3"/>
        <v>0</v>
      </c>
      <c r="J50" s="15">
        <v>20</v>
      </c>
    </row>
    <row r="51" spans="1:12" x14ac:dyDescent="0.25">
      <c r="A51" s="33">
        <v>42</v>
      </c>
      <c r="B51" s="30" t="s">
        <v>53</v>
      </c>
      <c r="C51" s="31" t="s">
        <v>10</v>
      </c>
      <c r="D51" s="31">
        <v>30</v>
      </c>
      <c r="E51" s="46">
        <f t="shared" si="0"/>
        <v>0</v>
      </c>
      <c r="F51" s="47">
        <f t="shared" si="2"/>
        <v>0</v>
      </c>
      <c r="G51" s="37"/>
      <c r="H51" s="38">
        <f t="shared" si="1"/>
        <v>0</v>
      </c>
      <c r="I51" s="39">
        <f t="shared" si="3"/>
        <v>0</v>
      </c>
      <c r="J51" s="15">
        <v>20</v>
      </c>
    </row>
    <row r="52" spans="1:12" ht="30" x14ac:dyDescent="0.25">
      <c r="A52" s="33">
        <v>43</v>
      </c>
      <c r="B52" s="30" t="s">
        <v>54</v>
      </c>
      <c r="C52" s="31" t="s">
        <v>10</v>
      </c>
      <c r="D52" s="31">
        <v>10</v>
      </c>
      <c r="E52" s="46">
        <f t="shared" si="0"/>
        <v>0</v>
      </c>
      <c r="F52" s="47">
        <f t="shared" si="2"/>
        <v>0</v>
      </c>
      <c r="G52" s="37"/>
      <c r="H52" s="38">
        <f t="shared" si="1"/>
        <v>0</v>
      </c>
      <c r="I52" s="39">
        <f t="shared" si="3"/>
        <v>0</v>
      </c>
      <c r="J52" s="15">
        <v>20</v>
      </c>
    </row>
    <row r="53" spans="1:12" ht="30" x14ac:dyDescent="0.25">
      <c r="A53" s="33">
        <v>45</v>
      </c>
      <c r="B53" s="30" t="s">
        <v>55</v>
      </c>
      <c r="C53" s="31" t="s">
        <v>56</v>
      </c>
      <c r="D53" s="31">
        <v>1500</v>
      </c>
      <c r="E53" s="46">
        <f t="shared" si="0"/>
        <v>0</v>
      </c>
      <c r="F53" s="47">
        <f t="shared" si="2"/>
        <v>0</v>
      </c>
      <c r="G53" s="37"/>
      <c r="H53" s="38">
        <f t="shared" si="1"/>
        <v>0</v>
      </c>
      <c r="I53" s="39">
        <f t="shared" si="3"/>
        <v>0</v>
      </c>
      <c r="J53" s="15">
        <v>20</v>
      </c>
      <c r="L53" s="28"/>
    </row>
    <row r="54" spans="1:12" ht="225" x14ac:dyDescent="0.25">
      <c r="A54" s="34">
        <v>46</v>
      </c>
      <c r="B54" s="32" t="s">
        <v>57</v>
      </c>
      <c r="C54" s="31" t="s">
        <v>77</v>
      </c>
      <c r="D54" s="31">
        <v>12</v>
      </c>
      <c r="E54" s="46">
        <f t="shared" si="0"/>
        <v>0</v>
      </c>
      <c r="F54" s="47">
        <f t="shared" si="2"/>
        <v>0</v>
      </c>
      <c r="G54" s="37"/>
      <c r="H54" s="38">
        <f t="shared" si="1"/>
        <v>0</v>
      </c>
      <c r="I54" s="39">
        <f t="shared" si="3"/>
        <v>0</v>
      </c>
      <c r="J54" s="17">
        <v>20</v>
      </c>
      <c r="L54" s="28"/>
    </row>
    <row r="55" spans="1:12" x14ac:dyDescent="0.25">
      <c r="A55" s="33">
        <v>47</v>
      </c>
      <c r="B55" s="23" t="s">
        <v>61</v>
      </c>
      <c r="C55" s="23" t="s">
        <v>58</v>
      </c>
      <c r="D55" s="24">
        <v>250</v>
      </c>
      <c r="E55" s="46">
        <f t="shared" si="0"/>
        <v>0</v>
      </c>
      <c r="F55" s="47">
        <f t="shared" si="2"/>
        <v>0</v>
      </c>
      <c r="G55" s="37"/>
      <c r="H55" s="38">
        <f t="shared" si="1"/>
        <v>0</v>
      </c>
      <c r="I55" s="39">
        <f t="shared" si="3"/>
        <v>0</v>
      </c>
      <c r="J55" s="17">
        <v>20</v>
      </c>
      <c r="L55" s="28"/>
    </row>
    <row r="56" spans="1:12" x14ac:dyDescent="0.25">
      <c r="A56" s="33">
        <v>48</v>
      </c>
      <c r="B56" s="23" t="s">
        <v>62</v>
      </c>
      <c r="C56" s="23" t="s">
        <v>58</v>
      </c>
      <c r="D56" s="24">
        <v>60</v>
      </c>
      <c r="E56" s="46">
        <f t="shared" si="0"/>
        <v>0</v>
      </c>
      <c r="F56" s="47">
        <f t="shared" si="2"/>
        <v>0</v>
      </c>
      <c r="G56" s="37"/>
      <c r="H56" s="38">
        <f t="shared" si="1"/>
        <v>0</v>
      </c>
      <c r="I56" s="39">
        <f t="shared" si="3"/>
        <v>0</v>
      </c>
      <c r="J56" s="17">
        <v>20</v>
      </c>
      <c r="L56" s="28"/>
    </row>
    <row r="57" spans="1:12" ht="28.5" x14ac:dyDescent="0.25">
      <c r="A57" s="33">
        <v>49</v>
      </c>
      <c r="B57" s="35" t="s">
        <v>59</v>
      </c>
      <c r="C57" s="23" t="s">
        <v>58</v>
      </c>
      <c r="D57" s="24">
        <v>150</v>
      </c>
      <c r="E57" s="46">
        <f t="shared" si="0"/>
        <v>0</v>
      </c>
      <c r="F57" s="47">
        <f t="shared" si="2"/>
        <v>0</v>
      </c>
      <c r="G57" s="37"/>
      <c r="H57" s="38">
        <f t="shared" si="1"/>
        <v>0</v>
      </c>
      <c r="I57" s="39">
        <f t="shared" si="3"/>
        <v>0</v>
      </c>
      <c r="J57" s="17">
        <v>20</v>
      </c>
      <c r="L57" s="28"/>
    </row>
    <row r="58" spans="1:12" ht="128.25" x14ac:dyDescent="0.25">
      <c r="A58" s="33">
        <v>50</v>
      </c>
      <c r="B58" s="35" t="s">
        <v>71</v>
      </c>
      <c r="C58" s="23" t="s">
        <v>10</v>
      </c>
      <c r="D58" s="24">
        <v>700</v>
      </c>
      <c r="E58" s="46">
        <f t="shared" si="0"/>
        <v>0</v>
      </c>
      <c r="F58" s="47">
        <f t="shared" si="2"/>
        <v>0</v>
      </c>
      <c r="G58" s="37"/>
      <c r="H58" s="38">
        <f t="shared" si="1"/>
        <v>0</v>
      </c>
      <c r="I58" s="39">
        <f t="shared" si="3"/>
        <v>0</v>
      </c>
      <c r="J58" s="17">
        <v>20</v>
      </c>
      <c r="L58" s="28"/>
    </row>
    <row r="59" spans="1:12" ht="85.5" x14ac:dyDescent="0.25">
      <c r="A59" s="33">
        <v>51</v>
      </c>
      <c r="B59" s="35" t="s">
        <v>60</v>
      </c>
      <c r="C59" s="23" t="s">
        <v>10</v>
      </c>
      <c r="D59" s="24">
        <v>200</v>
      </c>
      <c r="E59" s="46">
        <f t="shared" si="0"/>
        <v>0</v>
      </c>
      <c r="F59" s="47">
        <f t="shared" si="2"/>
        <v>0</v>
      </c>
      <c r="G59" s="37"/>
      <c r="H59" s="38">
        <f t="shared" si="1"/>
        <v>0</v>
      </c>
      <c r="I59" s="39">
        <f t="shared" si="3"/>
        <v>0</v>
      </c>
      <c r="J59" s="17">
        <v>20</v>
      </c>
      <c r="L59" s="28"/>
    </row>
    <row r="60" spans="1:12" ht="42.75" x14ac:dyDescent="0.25">
      <c r="A60" s="33">
        <v>52</v>
      </c>
      <c r="B60" s="35" t="s">
        <v>65</v>
      </c>
      <c r="C60" s="23"/>
      <c r="D60" s="24">
        <v>2</v>
      </c>
      <c r="E60" s="46">
        <f t="shared" si="0"/>
        <v>0</v>
      </c>
      <c r="F60" s="47">
        <f t="shared" si="2"/>
        <v>0</v>
      </c>
      <c r="G60" s="37"/>
      <c r="H60" s="38">
        <f t="shared" si="1"/>
        <v>0</v>
      </c>
      <c r="I60" s="39">
        <f t="shared" si="3"/>
        <v>0</v>
      </c>
      <c r="J60" s="17">
        <v>20</v>
      </c>
      <c r="L60" s="28"/>
    </row>
    <row r="61" spans="1:12" ht="42.75" x14ac:dyDescent="0.25">
      <c r="A61" s="33">
        <v>53</v>
      </c>
      <c r="B61" s="35" t="s">
        <v>66</v>
      </c>
      <c r="C61" s="23"/>
      <c r="D61" s="24">
        <v>1</v>
      </c>
      <c r="E61" s="46">
        <f t="shared" si="0"/>
        <v>0</v>
      </c>
      <c r="F61" s="47">
        <f t="shared" si="2"/>
        <v>0</v>
      </c>
      <c r="G61" s="37"/>
      <c r="H61" s="38">
        <f t="shared" si="1"/>
        <v>0</v>
      </c>
      <c r="I61" s="39">
        <f t="shared" si="3"/>
        <v>0</v>
      </c>
      <c r="J61" s="17">
        <v>20</v>
      </c>
      <c r="L61" s="28"/>
    </row>
    <row r="62" spans="1:12" x14ac:dyDescent="0.25">
      <c r="A62" s="33">
        <v>54</v>
      </c>
      <c r="B62" s="36" t="s">
        <v>63</v>
      </c>
      <c r="C62" s="23" t="s">
        <v>10</v>
      </c>
      <c r="D62" s="24">
        <v>50</v>
      </c>
      <c r="E62" s="46">
        <f t="shared" si="0"/>
        <v>0</v>
      </c>
      <c r="F62" s="47">
        <f t="shared" si="2"/>
        <v>0</v>
      </c>
      <c r="G62" s="37"/>
      <c r="H62" s="38">
        <f t="shared" si="1"/>
        <v>0</v>
      </c>
      <c r="I62" s="39">
        <f t="shared" si="3"/>
        <v>0</v>
      </c>
      <c r="J62" s="17">
        <v>20</v>
      </c>
      <c r="L62" s="28"/>
    </row>
    <row r="63" spans="1:12" x14ac:dyDescent="0.25">
      <c r="A63" s="33">
        <v>55</v>
      </c>
      <c r="B63" s="23" t="s">
        <v>64</v>
      </c>
      <c r="C63" s="23" t="s">
        <v>10</v>
      </c>
      <c r="D63" s="24">
        <v>200</v>
      </c>
      <c r="E63" s="46">
        <f t="shared" si="0"/>
        <v>0</v>
      </c>
      <c r="F63" s="47">
        <f t="shared" si="2"/>
        <v>0</v>
      </c>
      <c r="G63" s="37"/>
      <c r="H63" s="38">
        <f t="shared" si="1"/>
        <v>0</v>
      </c>
      <c r="I63" s="39">
        <f t="shared" si="3"/>
        <v>0</v>
      </c>
      <c r="J63" s="17">
        <v>20</v>
      </c>
      <c r="L63" s="28"/>
    </row>
    <row r="64" spans="1:12" ht="30" x14ac:dyDescent="0.25">
      <c r="A64" s="33">
        <v>58</v>
      </c>
      <c r="B64" s="45" t="s">
        <v>72</v>
      </c>
      <c r="C64" s="23" t="s">
        <v>10</v>
      </c>
      <c r="D64" s="24">
        <v>30</v>
      </c>
      <c r="E64" s="46">
        <f t="shared" si="0"/>
        <v>0</v>
      </c>
      <c r="F64" s="47">
        <f t="shared" si="2"/>
        <v>0</v>
      </c>
      <c r="G64" s="37"/>
      <c r="H64" s="38">
        <f t="shared" si="1"/>
        <v>0</v>
      </c>
      <c r="I64" s="39">
        <f t="shared" si="3"/>
        <v>0</v>
      </c>
      <c r="J64" s="17">
        <v>20</v>
      </c>
      <c r="L64" s="28"/>
    </row>
    <row r="65" spans="1:12" ht="28.5" x14ac:dyDescent="0.25">
      <c r="A65" s="33">
        <v>59</v>
      </c>
      <c r="B65" s="35" t="s">
        <v>68</v>
      </c>
      <c r="C65" s="23" t="s">
        <v>67</v>
      </c>
      <c r="D65" s="24">
        <v>4</v>
      </c>
      <c r="E65" s="46">
        <f t="shared" si="0"/>
        <v>0</v>
      </c>
      <c r="F65" s="47">
        <f t="shared" si="2"/>
        <v>0</v>
      </c>
      <c r="G65" s="37"/>
      <c r="H65" s="38">
        <f t="shared" si="1"/>
        <v>0</v>
      </c>
      <c r="I65" s="39">
        <f t="shared" si="3"/>
        <v>0</v>
      </c>
      <c r="J65" s="17">
        <v>20</v>
      </c>
      <c r="L65" s="28"/>
    </row>
    <row r="66" spans="1:12" x14ac:dyDescent="0.25">
      <c r="A66" s="33">
        <v>60</v>
      </c>
      <c r="B66" s="35" t="s">
        <v>76</v>
      </c>
      <c r="C66" s="23" t="s">
        <v>10</v>
      </c>
      <c r="D66" s="24">
        <v>200</v>
      </c>
      <c r="E66" s="46">
        <f t="shared" si="0"/>
        <v>0</v>
      </c>
      <c r="F66" s="47">
        <f t="shared" si="2"/>
        <v>0</v>
      </c>
      <c r="G66" s="37"/>
      <c r="H66" s="38">
        <f t="shared" si="1"/>
        <v>0</v>
      </c>
      <c r="I66" s="39">
        <f t="shared" si="3"/>
        <v>0</v>
      </c>
      <c r="J66" s="17"/>
      <c r="L66" s="28"/>
    </row>
    <row r="67" spans="1:12" x14ac:dyDescent="0.25">
      <c r="A67" s="33">
        <v>61</v>
      </c>
      <c r="B67" s="50" t="s">
        <v>79</v>
      </c>
      <c r="C67" s="23" t="s">
        <v>58</v>
      </c>
      <c r="D67" s="52">
        <v>70</v>
      </c>
      <c r="E67" s="46">
        <f t="shared" si="0"/>
        <v>0</v>
      </c>
      <c r="F67" s="47">
        <f t="shared" si="2"/>
        <v>0</v>
      </c>
      <c r="G67" s="37"/>
      <c r="H67" s="38">
        <f t="shared" si="1"/>
        <v>0</v>
      </c>
      <c r="I67" s="39">
        <f t="shared" si="3"/>
        <v>0</v>
      </c>
      <c r="J67" s="17"/>
      <c r="L67" s="28"/>
    </row>
    <row r="68" spans="1:12" x14ac:dyDescent="0.25">
      <c r="A68" s="33">
        <v>62</v>
      </c>
      <c r="B68" s="51" t="s">
        <v>80</v>
      </c>
      <c r="C68" s="23" t="s">
        <v>58</v>
      </c>
      <c r="D68" s="52">
        <v>30</v>
      </c>
      <c r="E68" s="46">
        <f t="shared" si="0"/>
        <v>0</v>
      </c>
      <c r="F68" s="47">
        <f t="shared" si="2"/>
        <v>0</v>
      </c>
      <c r="G68" s="37"/>
      <c r="H68" s="38">
        <f t="shared" si="1"/>
        <v>0</v>
      </c>
      <c r="I68" s="39">
        <f t="shared" si="3"/>
        <v>0</v>
      </c>
      <c r="J68" s="17"/>
      <c r="L68" s="28"/>
    </row>
    <row r="69" spans="1:12" x14ac:dyDescent="0.25">
      <c r="A69" s="18"/>
      <c r="B69" s="44"/>
      <c r="C69" s="25"/>
      <c r="D69" s="25"/>
      <c r="E69" s="25"/>
      <c r="F69" s="25"/>
      <c r="G69" s="14"/>
      <c r="H69" s="55">
        <f>SUM(H11:H68)</f>
        <v>0</v>
      </c>
      <c r="I69" s="56"/>
      <c r="J69" s="56"/>
    </row>
    <row r="70" spans="1:12" x14ac:dyDescent="0.25">
      <c r="A70" s="27"/>
      <c r="B70" s="25"/>
      <c r="C70" s="25"/>
      <c r="D70" s="25"/>
      <c r="E70" s="25"/>
      <c r="F70" s="25"/>
      <c r="G70" s="25"/>
      <c r="H70" s="55">
        <f>+H71-H69</f>
        <v>0</v>
      </c>
      <c r="I70" s="56"/>
      <c r="J70" s="56"/>
    </row>
    <row r="71" spans="1:12" x14ac:dyDescent="0.25">
      <c r="A71" s="26"/>
      <c r="B71" s="1"/>
      <c r="C71" s="1"/>
      <c r="D71" s="1"/>
      <c r="E71" s="1"/>
      <c r="F71" s="1"/>
      <c r="G71" s="1"/>
      <c r="H71" s="54">
        <f>SUM(I11:I65)</f>
        <v>0</v>
      </c>
      <c r="I71" s="54"/>
      <c r="J71" s="54"/>
    </row>
    <row r="72" spans="1:12" x14ac:dyDescent="0.25">
      <c r="A72" s="1"/>
      <c r="B72" s="1"/>
      <c r="C72" s="1"/>
      <c r="D72" s="1"/>
      <c r="E72" s="1"/>
      <c r="F72" s="1"/>
      <c r="G72" s="1"/>
      <c r="H72" s="1"/>
      <c r="I72" s="1"/>
      <c r="J72" s="1"/>
    </row>
    <row r="73" spans="1:12" ht="18.75" x14ac:dyDescent="0.3">
      <c r="A73" s="12"/>
      <c r="B73" s="48"/>
      <c r="C73" s="1"/>
      <c r="D73" s="1"/>
      <c r="E73" s="43"/>
      <c r="F73" s="1"/>
      <c r="G73" s="1"/>
      <c r="H73" s="1"/>
      <c r="I73" s="1"/>
      <c r="J73" s="1"/>
    </row>
    <row r="74" spans="1:12" x14ac:dyDescent="0.25">
      <c r="A74" s="1"/>
      <c r="B74" s="1"/>
      <c r="C74" s="1"/>
      <c r="D74" s="1"/>
      <c r="E74" s="1"/>
      <c r="F74" s="1"/>
      <c r="G74" s="1"/>
      <c r="H74" s="1"/>
      <c r="I74" s="1"/>
      <c r="J74" s="1"/>
    </row>
    <row r="75" spans="1:12" x14ac:dyDescent="0.25">
      <c r="A75" s="13"/>
      <c r="B75" s="1"/>
      <c r="C75" s="1"/>
      <c r="D75" s="1"/>
      <c r="E75" s="1"/>
      <c r="F75" s="1"/>
      <c r="G75" s="1"/>
      <c r="H75" s="1"/>
      <c r="I75" s="1"/>
      <c r="J75" s="1"/>
    </row>
  </sheetData>
  <mergeCells count="4">
    <mergeCell ref="B4:G4"/>
    <mergeCell ref="H71:J71"/>
    <mergeCell ref="H69:J69"/>
    <mergeCell ref="H70:J70"/>
  </mergeCells>
  <pageMargins left="0.70866141732283472" right="0.70866141732283472" top="0.74803149606299213" bottom="0.74803149606299213" header="0.31496062992125984" footer="0.31496062992125984"/>
  <pageSetup scale="8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средства за хигијену о стру ц</vt:lpstr>
    </vt:vector>
  </TitlesOfParts>
  <Company>ozb</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nebojsa</dc:creator>
  <cp:lastModifiedBy>olja</cp:lastModifiedBy>
  <cp:lastPrinted>2026-03-13T10:34:56Z</cp:lastPrinted>
  <dcterms:created xsi:type="dcterms:W3CDTF">2020-09-07T07:57:00Z</dcterms:created>
  <dcterms:modified xsi:type="dcterms:W3CDTF">2026-03-17T08:29:38Z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DD8592E7CBD14BF3B831D70C91CA107E</vt:lpwstr>
  </property>
  <property fmtid="{D5CDD505-2E9C-101B-9397-08002B2CF9AE}" pid="3" name="KSOProductBuildVer">
    <vt:lpwstr>1033-11.2.0.11486</vt:lpwstr>
  </property>
</Properties>
</file>